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Wochenplan" sheetId="1" r:id="rId1"/>
    <sheet name="Kurse" sheetId="2" r:id="rId2"/>
    <sheet name="Auslastung" sheetId="3" r:id="rId3"/>
  </sheets>
  <calcPr calcId="0" fullCalcOnLoad="1"/>
</workbook>
</file>

<file path=xl/styles.xml><?xml version="1.0" encoding="utf-8"?>
<styleSheet xmlns="http://schemas.openxmlformats.org/spreadsheetml/2006/main">
  <numFmts count="2">
    <numFmt numFmtId="164" formatCode="#,##0.00&quot; €&quot;"/>
    <numFmt numFmtId="165" formatCode="DD.MM.YYYY"/>
  </numFmts>
  <fonts count="5">
    <font>
      <sz val="11"/>
      <name val="Calibri"/>
    </font>
    <font>
      <b/>
      <sz val="11"/>
      <name val="Calibri"/>
    </font>
    <font>
      <b/>
      <sz val="15"/>
      <color rgb="FF0F172A"/>
      <name val="Calibri"/>
    </font>
    <font>
      <i/>
      <sz val="10"/>
      <color rgb="FF55637A"/>
      <name val="Calibri"/>
    </font>
    <font>
      <b/>
      <sz val="11"/>
      <color rgb="FF1D4ED8"/>
      <name val="Calibri"/>
    </font>
  </fonts>
  <fills count="4">
    <fill>
      <patternFill patternType="none"/>
    </fill>
    <fill>
      <patternFill patternType="gray125"/>
    </fill>
    <fill>
      <patternFill patternType="solid">
        <fgColor rgb="FFE8F0FF"/>
        <bgColor indexed="64"/>
      </patternFill>
    </fill>
    <fill>
      <patternFill patternType="solid">
        <fgColor rgb="FFF1F5F9"/>
        <bgColor indexed="64"/>
      </patternFill>
    </fill>
  </fills>
  <borders count="2">
    <border>
      <left/>
      <right/>
      <top/>
      <bottom/>
      <diagonal/>
    </border>
    <border>
      <left/>
      <right/>
      <top/>
      <bottom style="thin">
        <color rgb="FFCBD5E1"/>
      </bottom>
      <diagonal/>
    </border>
  </borders>
  <cellStyleXfs count="1">
    <xf numFmtId="0" fontId="0" fillId="0" borderId="0"/>
  </cellStyleXfs>
  <cellXfs count="10">
    <xf numFmtId="0" fontId="0" fillId="0" borderId="0" xfId="0" applyAlignment="1">
      <alignment vertical="top"/>
    </xf>
    <xf numFmtId="0" fontId="2" fillId="0" borderId="0" xfId="0" applyFont="1"/>
    <xf numFmtId="0" fontId="4" fillId="0" borderId="0" xfId="0" applyFont="1"/>
    <xf numFmtId="0" fontId="1" fillId="2" borderId="1" xfId="0" applyFont="1" applyFill="1" applyBorder="1" applyAlignment="1">
      <alignment vertical="center" wrapText="1"/>
    </xf>
    <xf numFmtId="0" fontId="3" fillId="0" borderId="0" xfId="0" applyFont="1" applyAlignment="1">
      <alignment vertical="top" wrapText="1"/>
    </xf>
    <xf numFmtId="0" fontId="1" fillId="0" borderId="0" xfId="0" applyFont="1"/>
    <xf numFmtId="2" fontId="0" fillId="0" borderId="0" xfId="0" applyNumberFormat="1"/>
    <xf numFmtId="164" fontId="0" fillId="0" borderId="0" xfId="0" applyNumberFormat="1"/>
    <xf numFmtId="165" fontId="0" fillId="0" borderId="0" xfId="0" applyNumberFormat="1"/>
    <xf numFmtId="0" fontId="0" fillId="3" borderId="0" xfId="0" applyFill="1"/>
  </cellXfs>
  <cellStyles count="1">
    <cellStyle name="Stand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13" customWidth="1"/>
    <col min="2" max="2" width="15" customWidth="1"/>
    <col min="3" max="3" width="9" customWidth="1"/>
    <col min="4" max="4" width="24" customWidth="1"/>
    <col min="5" max="5" width="15" customWidth="1"/>
    <col min="6" max="6" width="24" customWidth="1"/>
    <col min="7" max="7" width="15" customWidth="1"/>
    <col min="8" max="8" width="24" customWidth="1"/>
    <col min="9" max="9" width="15" customWidth="1"/>
    <col min="10" max="10" width="24" customWidth="1"/>
    <col min="11" max="11" width="15" customWidth="1"/>
  </cols>
  <sheetData>
    <row r="1">
      <c r="A1" s="1" t="inlineStr">
        <is>
          <t xml:space="preserve">Belegungsplan — Bahnen und Zeiten</t>
        </is>
      </c>
    </row>
    <row r="2">
      <c r="A2" s="2" t="inlineStr">
        <is>
          <t xml:space="preserve">Blatt 1 von 3 · Eine Zeile je Zeitfenster, eine Spalte je Bahn</t>
        </is>
      </c>
    </row>
    <row r="3" ht="48" customHeight="1">
      <c r="A3" s="4" t="inlineStr">
        <is>
          <t xml:space="preserve">Lies mich: Tragt jedes Zeitfenster ein, in dem ihr Wasser gebucht habt — auch die, in denen kein Kurs stattfindet. Genau diese Zeilen sind der Grund, warum es diese Datei gibt. In die Bahnspalten kommt der Kurs, daneben, wer ihn gibt. Eine leere Bahnspalte heißt: Diese Bahn läuft in diesem Fenster leer.</t>
        </is>
      </c>
    </row>
    <row r="4" ht="34" customHeight="1">
      <c r="A4" s="4" t="inlineStr">
        <is>
          <t xml:space="preserve">Die Minuten in Spalte C rechnet die Tabelle nicht aus, sie werden eingetragen — 45 für ein Dreiviertelstundenfenster. Ohne Minutenzahl zählt die Zeile auf Blatt „Auslastung“ mit null.</t>
        </is>
      </c>
    </row>
    <row r="5" ht="34" customHeight="1">
      <c r="A5" s="4" t="inlineStr">
        <is>
          <t xml:space="preserve">Der Kursname muss Zeichen für Zeichen so geschrieben sein wie auf Blatt „Kurse“ in Spalte A — sonst findet die Tabelle ihn dort nicht wieder. Braucht ein Kurs zwei Bahnen, tragt ihn in beide ein. Die fünf ausgefüllten Zeilen sind ein Beispiel; überschreibt sie.</t>
        </is>
      </c>
    </row>
    <row r="6">
      <c r="A6" s="3" t="inlineStr">
        <is>
          <t xml:space="preserve">Tag</t>
        </is>
      </c>
      <c r="B6" s="3" t="inlineStr">
        <is>
          <t xml:space="preserve">Zeitfenster</t>
        </is>
      </c>
      <c r="C6" s="3" t="inlineStr">
        <is>
          <t xml:space="preserve">Minuten</t>
        </is>
      </c>
      <c r="D6" s="3" t="inlineStr">
        <is>
          <t xml:space="preserve">Bahn 1 · Kurs</t>
        </is>
      </c>
      <c r="E6" s="3" t="inlineStr">
        <is>
          <t xml:space="preserve">Bahn 1 · Kursleitung</t>
        </is>
      </c>
      <c r="F6" s="3" t="inlineStr">
        <is>
          <t xml:space="preserve">Bahn 2 · Kurs</t>
        </is>
      </c>
      <c r="G6" s="3" t="inlineStr">
        <is>
          <t xml:space="preserve">Bahn 2 · Kursleitung</t>
        </is>
      </c>
      <c r="H6" s="3" t="inlineStr">
        <is>
          <t xml:space="preserve">Bahn 3 · Kurs</t>
        </is>
      </c>
      <c r="I6" s="3" t="inlineStr">
        <is>
          <t xml:space="preserve">Bahn 3 · Kursleitung</t>
        </is>
      </c>
      <c r="J6" s="3" t="inlineStr">
        <is>
          <t xml:space="preserve">Bahn 4 · Kurs</t>
        </is>
      </c>
      <c r="K6" s="3" t="inlineStr">
        <is>
          <t xml:space="preserve">Bahn 4 · Kursleitung</t>
        </is>
      </c>
    </row>
    <row r="7">
      <c r="A7" t="inlineStr">
        <is>
          <t xml:space="preserve">Mittwoch</t>
        </is>
      </c>
      <c r="B7" t="inlineStr">
        <is>
          <t xml:space="preserve">15:00–15:45</t>
        </is>
      </c>
      <c r="C7" s="6">
        <v>45</v>
      </c>
      <c r="D7" t="inlineStr">
        <is>
          <t xml:space="preserve">Anfänger Mi 15:00</t>
        </is>
      </c>
      <c r="E7" t="inlineStr">
        <is>
          <t xml:space="preserve">Nina</t>
        </is>
      </c>
      <c r="F7" t="inlineStr">
        <is>
          <t xml:space="preserve">Fortgeschrittene Mi 15:00</t>
        </is>
      </c>
      <c r="G7" t="inlineStr">
        <is>
          <t xml:space="preserve">Tom</t>
        </is>
      </c>
    </row>
    <row r="8">
      <c r="A8" t="inlineStr">
        <is>
          <t xml:space="preserve">Mittwoch</t>
        </is>
      </c>
      <c r="B8" t="inlineStr">
        <is>
          <t xml:space="preserve">16:00–16:45</t>
        </is>
      </c>
      <c r="C8" s="6">
        <v>45</v>
      </c>
      <c r="D8" t="inlineStr">
        <is>
          <t xml:space="preserve">Anfänger Mi 16:00</t>
        </is>
      </c>
      <c r="E8" t="inlineStr">
        <is>
          <t xml:space="preserve">Nina</t>
        </is>
      </c>
      <c r="F8" t="inlineStr">
        <is>
          <t xml:space="preserve">Seepferdchen Mi 16:00</t>
        </is>
      </c>
      <c r="G8" t="inlineStr">
        <is>
          <t xml:space="preserve">Tom</t>
        </is>
      </c>
    </row>
    <row r="9">
      <c r="A9" t="inlineStr">
        <is>
          <t xml:space="preserve">Mittwoch</t>
        </is>
      </c>
      <c r="B9" t="inlineStr">
        <is>
          <t xml:space="preserve">17:00–17:45</t>
        </is>
      </c>
      <c r="C9" s="6">
        <v>45</v>
      </c>
      <c r="D9" t="inlineStr">
        <is>
          <t xml:space="preserve">Erwachsene Mi 17:00</t>
        </is>
      </c>
      <c r="E9" t="inlineStr">
        <is>
          <t xml:space="preserve">Nina</t>
        </is>
      </c>
    </row>
    <row r="10">
      <c r="A10" t="inlineStr">
        <is>
          <t xml:space="preserve">Samstag</t>
        </is>
      </c>
      <c r="B10" t="inlineStr">
        <is>
          <t xml:space="preserve">09:00–09:45</t>
        </is>
      </c>
      <c r="C10" s="6">
        <v>45</v>
      </c>
      <c r="D10" t="inlineStr">
        <is>
          <t xml:space="preserve">Wassergewöhnung Sa 09:00</t>
        </is>
      </c>
      <c r="E10" t="inlineStr">
        <is>
          <t xml:space="preserve">Kim</t>
        </is>
      </c>
      <c r="F10" t="inlineStr">
        <is>
          <t xml:space="preserve">Wassergewöhnung Sa 09:00</t>
        </is>
      </c>
      <c r="G10" t="inlineStr">
        <is>
          <t xml:space="preserve">Lea</t>
        </is>
      </c>
    </row>
    <row r="11">
      <c r="A11" t="inlineStr">
        <is>
          <t xml:space="preserve">Samstag</t>
        </is>
      </c>
      <c r="B11" t="inlineStr">
        <is>
          <t xml:space="preserve">10:00–10:45</t>
        </is>
      </c>
      <c r="C11" s="6">
        <v>45</v>
      </c>
      <c r="D11" t="inlineStr">
        <is>
          <t xml:space="preserve">Anfänger Sa 10:00</t>
        </is>
      </c>
      <c r="E11" t="inlineStr">
        <is>
          <t xml:space="preserve">Kim</t>
        </is>
      </c>
      <c r="F11" t="inlineStr">
        <is>
          <t xml:space="preserve">Fortgeschrittene Sa 10:00</t>
        </is>
      </c>
      <c r="G11" t="inlineStr">
        <is>
          <t xml:space="preserve">Lea</t>
        </is>
      </c>
    </row>
    <row r="48" ht="34" customHeight="1">
      <c r="A48" s="4" t="inlineStr">
        <is>
          <t xml:space="preserve">Mehr als 40 Zeitfenster oder mehr als vier Bahnen? Zeilen könnt ihr einfach anhängen und danach auf Blatt „Auslastung“ die Bereiche in den Formeln einmal nach unten ziehen. Für eine fünfte Bahn kopiert ihr das Spaltenpaar und ergänzt dort eine Zeile.</t>
        </is>
      </c>
    </row>
  </sheetData>
  <mergeCells count="4">
    <mergeCell ref="A3:K3"/>
    <mergeCell ref="A4:K4"/>
    <mergeCell ref="A5:K5"/>
    <mergeCell ref="A48:K48"/>
  </mergeCells>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28" customWidth="1"/>
    <col min="2" max="2" width="12" customWidth="1"/>
    <col min="3" max="3" width="14" customWidth="1"/>
    <col min="4" max="4" width="16" customWidth="1"/>
    <col min="5" max="5" width="20" customWidth="1"/>
    <col min="6" max="6" width="22" customWidth="1"/>
    <col min="7" max="7" width="15" customWidth="1"/>
    <col min="8" max="8" width="30" customWidth="1"/>
  </cols>
  <sheetData>
    <row r="1">
      <c r="A1" s="1" t="inlineStr">
        <is>
          <t xml:space="preserve">Kurse — Dauer, Gruppe und Bahnbedarf</t>
        </is>
      </c>
    </row>
    <row r="2">
      <c r="A2" s="2" t="inlineStr">
        <is>
          <t xml:space="preserve">Blatt 2 von 3 · Was jeder Kurs an Wasser braucht</t>
        </is>
      </c>
    </row>
    <row r="3" ht="34" customHeight="1">
      <c r="A3" s="4" t="inlineStr">
        <is>
          <t xml:space="preserve">Eine Zeile je Kurs. Der Name in Spalte A ist der Schlüssel: Genau so muss er auf Blatt „Wochenplan“ in den Bahnspalten stehen. Dauer, Teilnehmende und Bahnbedarf tragt ihr ein, die Spalten E bis G rechnet die Tabelle.</t>
        </is>
      </c>
    </row>
    <row r="4" ht="34" customHeight="1">
      <c r="A4" s="4" t="inlineStr">
        <is>
          <t xml:space="preserve">Spalte G ist der Selbsttest: Steht dort keine glatte Zahl, passen Bahnbedarf und Wochenplan nicht zusammen — meist fehlt die zweite Bahn eines Kurses, der zwei braucht, oder der Name ist an einer Stelle anders geschrieben.</t>
        </is>
      </c>
    </row>
    <row r="6">
      <c r="A6" s="3" t="inlineStr">
        <is>
          <t xml:space="preserve">Kurs</t>
        </is>
      </c>
      <c r="B6" s="3" t="inlineStr">
        <is>
          <t xml:space="preserve">Dauer (Min.)</t>
        </is>
      </c>
      <c r="C6" s="3" t="inlineStr">
        <is>
          <t xml:space="preserve">Teilnehmende</t>
        </is>
      </c>
      <c r="D6" s="3" t="inlineStr">
        <is>
          <t xml:space="preserve">Bahnen je Termin</t>
        </is>
      </c>
      <c r="E6" s="3" t="inlineStr">
        <is>
          <t xml:space="preserve">Bahnfelder im Wochenplan</t>
        </is>
      </c>
      <c r="F6" s="3" t="inlineStr">
        <is>
          <t xml:space="preserve">belegte Bahnzeit je Woche (Min.)</t>
        </is>
      </c>
      <c r="G6" s="3" t="inlineStr">
        <is>
          <t xml:space="preserve">Termine je Woche</t>
        </is>
      </c>
      <c r="H6" s="3" t="inlineStr">
        <is>
          <t xml:space="preserve">Notiz</t>
        </is>
      </c>
    </row>
    <row r="7">
      <c r="A7" t="inlineStr">
        <is>
          <t xml:space="preserve">Anfänger Mi 15:00</t>
        </is>
      </c>
      <c r="B7" s="6">
        <v>45</v>
      </c>
      <c r="C7" s="6">
        <v>8</v>
      </c>
      <c r="D7" s="6">
        <v>1</v>
      </c>
      <c r="E7" s="6">
        <f>IF($A7="","",COUNTIF(Wochenplan!$D$7:$D$46,$A7)+COUNTIF(Wochenplan!$F$7:$F$46,$A7)+COUNTIF(Wochenplan!$H$7:$H$46,$A7)+COUNTIF(Wochenplan!$J$7:$J$46,$A7))</f>
      </c>
      <c r="F7" s="6">
        <f>IF($A7="","",$B7*$E7)</f>
      </c>
      <c r="G7" s="5">
        <f>IF(OR($A7="",$D7="",$D7=0),"",$E7/$D7)</f>
      </c>
    </row>
    <row r="8">
      <c r="A8" t="inlineStr">
        <is>
          <t xml:space="preserve">Fortgeschrittene Mi 15:00</t>
        </is>
      </c>
      <c r="B8" s="6">
        <v>45</v>
      </c>
      <c r="C8" s="6">
        <v>10</v>
      </c>
      <c r="D8" s="6">
        <v>1</v>
      </c>
      <c r="E8" s="6">
        <f>IF($A8="","",COUNTIF(Wochenplan!$D$7:$D$46,$A8)+COUNTIF(Wochenplan!$F$7:$F$46,$A8)+COUNTIF(Wochenplan!$H$7:$H$46,$A8)+COUNTIF(Wochenplan!$J$7:$J$46,$A8))</f>
      </c>
      <c r="F8" s="6">
        <f>IF($A8="","",$B8*$E8)</f>
      </c>
      <c r="G8" s="5">
        <f>IF(OR($A8="",$D8="",$D8=0),"",$E8/$D8)</f>
      </c>
    </row>
    <row r="9">
      <c r="A9" t="inlineStr">
        <is>
          <t xml:space="preserve">Anfänger Mi 16:00</t>
        </is>
      </c>
      <c r="B9" s="6">
        <v>45</v>
      </c>
      <c r="C9" s="6">
        <v>8</v>
      </c>
      <c r="D9" s="6">
        <v>1</v>
      </c>
      <c r="E9" s="6">
        <f>IF($A9="","",COUNTIF(Wochenplan!$D$7:$D$46,$A9)+COUNTIF(Wochenplan!$F$7:$F$46,$A9)+COUNTIF(Wochenplan!$H$7:$H$46,$A9)+COUNTIF(Wochenplan!$J$7:$J$46,$A9))</f>
      </c>
      <c r="F9" s="6">
        <f>IF($A9="","",$B9*$E9)</f>
      </c>
      <c r="G9" s="5">
        <f>IF(OR($A9="",$D9="",$D9=0),"",$E9/$D9)</f>
      </c>
    </row>
    <row r="10">
      <c r="A10" t="inlineStr">
        <is>
          <t xml:space="preserve">Seepferdchen Mi 16:00</t>
        </is>
      </c>
      <c r="B10" s="6">
        <v>45</v>
      </c>
      <c r="C10" s="6">
        <v>6</v>
      </c>
      <c r="D10" s="6">
        <v>1</v>
      </c>
      <c r="E10" s="6">
        <f>IF($A10="","",COUNTIF(Wochenplan!$D$7:$D$46,$A10)+COUNTIF(Wochenplan!$F$7:$F$46,$A10)+COUNTIF(Wochenplan!$H$7:$H$46,$A10)+COUNTIF(Wochenplan!$J$7:$J$46,$A10))</f>
      </c>
      <c r="F10" s="6">
        <f>IF($A10="","",$B10*$E10)</f>
      </c>
      <c r="G10" s="5">
        <f>IF(OR($A10="",$D10="",$D10=0),"",$E10/$D10)</f>
      </c>
      <c r="H10" t="inlineStr">
        <is>
          <t xml:space="preserve">Kleine Gruppe, Prüfung am Blockende</t>
        </is>
      </c>
    </row>
    <row r="11">
      <c r="A11" t="inlineStr">
        <is>
          <t xml:space="preserve">Erwachsene Mi 17:00</t>
        </is>
      </c>
      <c r="B11" s="6">
        <v>45</v>
      </c>
      <c r="C11" s="6">
        <v>6</v>
      </c>
      <c r="D11" s="6">
        <v>1</v>
      </c>
      <c r="E11" s="6">
        <f>IF($A11="","",COUNTIF(Wochenplan!$D$7:$D$46,$A11)+COUNTIF(Wochenplan!$F$7:$F$46,$A11)+COUNTIF(Wochenplan!$H$7:$H$46,$A11)+COUNTIF(Wochenplan!$J$7:$J$46,$A11))</f>
      </c>
      <c r="F11" s="6">
        <f>IF($A11="","",$B11*$E11)</f>
      </c>
      <c r="G11" s="5">
        <f>IF(OR($A11="",$D11="",$D11=0),"",$E11/$D11)</f>
      </c>
    </row>
    <row r="12">
      <c r="A12" t="inlineStr">
        <is>
          <t xml:space="preserve">Wassergewöhnung Sa 09:00</t>
        </is>
      </c>
      <c r="B12" s="6">
        <v>45</v>
      </c>
      <c r="C12" s="6">
        <v>12</v>
      </c>
      <c r="D12" s="6">
        <v>2</v>
      </c>
      <c r="E12" s="6">
        <f>IF($A12="","",COUNTIF(Wochenplan!$D$7:$D$46,$A12)+COUNTIF(Wochenplan!$F$7:$F$46,$A12)+COUNTIF(Wochenplan!$H$7:$H$46,$A12)+COUNTIF(Wochenplan!$J$7:$J$46,$A12))</f>
      </c>
      <c r="F12" s="6">
        <f>IF($A12="","",$B12*$E12)</f>
      </c>
      <c r="G12" s="5">
        <f>IF(OR($A12="",$D12="",$D12=0),"",$E12/$D12)</f>
      </c>
      <c r="H12" t="inlineStr">
        <is>
          <t xml:space="preserve">Braucht zwei Bahnen, steht deshalb zweimal im Plan</t>
        </is>
      </c>
    </row>
    <row r="13">
      <c r="A13" t="inlineStr">
        <is>
          <t xml:space="preserve">Anfänger Sa 10:00</t>
        </is>
      </c>
      <c r="B13" s="6">
        <v>45</v>
      </c>
      <c r="C13" s="6">
        <v>8</v>
      </c>
      <c r="D13" s="6">
        <v>1</v>
      </c>
      <c r="E13" s="6">
        <f>IF($A13="","",COUNTIF(Wochenplan!$D$7:$D$46,$A13)+COUNTIF(Wochenplan!$F$7:$F$46,$A13)+COUNTIF(Wochenplan!$H$7:$H$46,$A13)+COUNTIF(Wochenplan!$J$7:$J$46,$A13))</f>
      </c>
      <c r="F13" s="6">
        <f>IF($A13="","",$B13*$E13)</f>
      </c>
      <c r="G13" s="5">
        <f>IF(OR($A13="",$D13="",$D13=0),"",$E13/$D13)</f>
      </c>
    </row>
    <row r="14">
      <c r="A14" t="inlineStr">
        <is>
          <t xml:space="preserve">Fortgeschrittene Sa 10:00</t>
        </is>
      </c>
      <c r="B14" s="6">
        <v>45</v>
      </c>
      <c r="C14" s="6">
        <v>10</v>
      </c>
      <c r="D14" s="6">
        <v>1</v>
      </c>
      <c r="E14" s="6">
        <f>IF($A14="","",COUNTIF(Wochenplan!$D$7:$D$46,$A14)+COUNTIF(Wochenplan!$F$7:$F$46,$A14)+COUNTIF(Wochenplan!$H$7:$H$46,$A14)+COUNTIF(Wochenplan!$J$7:$J$46,$A14))</f>
      </c>
      <c r="F14" s="6">
        <f>IF($A14="","",$B14*$E14)</f>
      </c>
      <c r="G14" s="5">
        <f>IF(OR($A14="",$D14="",$D14=0),"",$E14/$D14)</f>
      </c>
    </row>
    <row r="15">
      <c r="E15" s="6">
        <f>IF($A15="","",COUNTIF(Wochenplan!$D$7:$D$46,$A15)+COUNTIF(Wochenplan!$F$7:$F$46,$A15)+COUNTIF(Wochenplan!$H$7:$H$46,$A15)+COUNTIF(Wochenplan!$J$7:$J$46,$A15))</f>
      </c>
      <c r="F15" s="6">
        <f>IF($A15="","",$B15*$E15)</f>
      </c>
      <c r="G15" s="5">
        <f>IF(OR($A15="",$D15="",$D15=0),"",$E15/$D15)</f>
      </c>
    </row>
    <row r="16">
      <c r="E16" s="6">
        <f>IF($A16="","",COUNTIF(Wochenplan!$D$7:$D$46,$A16)+COUNTIF(Wochenplan!$F$7:$F$46,$A16)+COUNTIF(Wochenplan!$H$7:$H$46,$A16)+COUNTIF(Wochenplan!$J$7:$J$46,$A16))</f>
      </c>
      <c r="F16" s="6">
        <f>IF($A16="","",$B16*$E16)</f>
      </c>
      <c r="G16" s="5">
        <f>IF(OR($A16="",$D16="",$D16=0),"",$E16/$D16)</f>
      </c>
    </row>
    <row r="17">
      <c r="E17" s="6">
        <f>IF($A17="","",COUNTIF(Wochenplan!$D$7:$D$46,$A17)+COUNTIF(Wochenplan!$F$7:$F$46,$A17)+COUNTIF(Wochenplan!$H$7:$H$46,$A17)+COUNTIF(Wochenplan!$J$7:$J$46,$A17))</f>
      </c>
      <c r="F17" s="6">
        <f>IF($A17="","",$B17*$E17)</f>
      </c>
      <c r="G17" s="5">
        <f>IF(OR($A17="",$D17="",$D17=0),"",$E17/$D17)</f>
      </c>
    </row>
    <row r="18">
      <c r="E18" s="6">
        <f>IF($A18="","",COUNTIF(Wochenplan!$D$7:$D$46,$A18)+COUNTIF(Wochenplan!$F$7:$F$46,$A18)+COUNTIF(Wochenplan!$H$7:$H$46,$A18)+COUNTIF(Wochenplan!$J$7:$J$46,$A18))</f>
      </c>
      <c r="F18" s="6">
        <f>IF($A18="","",$B18*$E18)</f>
      </c>
      <c r="G18" s="5">
        <f>IF(OR($A18="",$D18="",$D18=0),"",$E18/$D18)</f>
      </c>
    </row>
    <row r="19">
      <c r="E19" s="6">
        <f>IF($A19="","",COUNTIF(Wochenplan!$D$7:$D$46,$A19)+COUNTIF(Wochenplan!$F$7:$F$46,$A19)+COUNTIF(Wochenplan!$H$7:$H$46,$A19)+COUNTIF(Wochenplan!$J$7:$J$46,$A19))</f>
      </c>
      <c r="F19" s="6">
        <f>IF($A19="","",$B19*$E19)</f>
      </c>
      <c r="G19" s="5">
        <f>IF(OR($A19="",$D19="",$D19=0),"",$E19/$D19)</f>
      </c>
    </row>
    <row r="20">
      <c r="E20" s="6">
        <f>IF($A20="","",COUNTIF(Wochenplan!$D$7:$D$46,$A20)+COUNTIF(Wochenplan!$F$7:$F$46,$A20)+COUNTIF(Wochenplan!$H$7:$H$46,$A20)+COUNTIF(Wochenplan!$J$7:$J$46,$A20))</f>
      </c>
      <c r="F20" s="6">
        <f>IF($A20="","",$B20*$E20)</f>
      </c>
      <c r="G20" s="5">
        <f>IF(OR($A20="",$D20="",$D20=0),"",$E20/$D20)</f>
      </c>
    </row>
    <row r="21">
      <c r="E21" s="6">
        <f>IF($A21="","",COUNTIF(Wochenplan!$D$7:$D$46,$A21)+COUNTIF(Wochenplan!$F$7:$F$46,$A21)+COUNTIF(Wochenplan!$H$7:$H$46,$A21)+COUNTIF(Wochenplan!$J$7:$J$46,$A21))</f>
      </c>
      <c r="F21" s="6">
        <f>IF($A21="","",$B21*$E21)</f>
      </c>
      <c r="G21" s="5">
        <f>IF(OR($A21="",$D21="",$D21=0),"",$E21/$D21)</f>
      </c>
    </row>
    <row r="22">
      <c r="E22" s="6">
        <f>IF($A22="","",COUNTIF(Wochenplan!$D$7:$D$46,$A22)+COUNTIF(Wochenplan!$F$7:$F$46,$A22)+COUNTIF(Wochenplan!$H$7:$H$46,$A22)+COUNTIF(Wochenplan!$J$7:$J$46,$A22))</f>
      </c>
      <c r="F22" s="6">
        <f>IF($A22="","",$B22*$E22)</f>
      </c>
      <c r="G22" s="5">
        <f>IF(OR($A22="",$D22="",$D22=0),"",$E22/$D22)</f>
      </c>
    </row>
    <row r="23">
      <c r="E23" s="6">
        <f>IF($A23="","",COUNTIF(Wochenplan!$D$7:$D$46,$A23)+COUNTIF(Wochenplan!$F$7:$F$46,$A23)+COUNTIF(Wochenplan!$H$7:$H$46,$A23)+COUNTIF(Wochenplan!$J$7:$J$46,$A23))</f>
      </c>
      <c r="F23" s="6">
        <f>IF($A23="","",$B23*$E23)</f>
      </c>
      <c r="G23" s="5">
        <f>IF(OR($A23="",$D23="",$D23=0),"",$E23/$D23)</f>
      </c>
    </row>
    <row r="24">
      <c r="E24" s="6">
        <f>IF($A24="","",COUNTIF(Wochenplan!$D$7:$D$46,$A24)+COUNTIF(Wochenplan!$F$7:$F$46,$A24)+COUNTIF(Wochenplan!$H$7:$H$46,$A24)+COUNTIF(Wochenplan!$J$7:$J$46,$A24))</f>
      </c>
      <c r="F24" s="6">
        <f>IF($A24="","",$B24*$E24)</f>
      </c>
      <c r="G24" s="5">
        <f>IF(OR($A24="",$D24="",$D24=0),"",$E24/$D24)</f>
      </c>
    </row>
    <row r="25">
      <c r="E25" s="6">
        <f>IF($A25="","",COUNTIF(Wochenplan!$D$7:$D$46,$A25)+COUNTIF(Wochenplan!$F$7:$F$46,$A25)+COUNTIF(Wochenplan!$H$7:$H$46,$A25)+COUNTIF(Wochenplan!$J$7:$J$46,$A25))</f>
      </c>
      <c r="F25" s="6">
        <f>IF($A25="","",$B25*$E25)</f>
      </c>
      <c r="G25" s="5">
        <f>IF(OR($A25="",$D25="",$D25=0),"",$E25/$D25)</f>
      </c>
    </row>
    <row r="26">
      <c r="E26" s="6">
        <f>IF($A26="","",COUNTIF(Wochenplan!$D$7:$D$46,$A26)+COUNTIF(Wochenplan!$F$7:$F$46,$A26)+COUNTIF(Wochenplan!$H$7:$H$46,$A26)+COUNTIF(Wochenplan!$J$7:$J$46,$A26))</f>
      </c>
      <c r="F26" s="6">
        <f>IF($A26="","",$B26*$E26)</f>
      </c>
      <c r="G26" s="5">
        <f>IF(OR($A26="",$D26="",$D26=0),"",$E26/$D26)</f>
      </c>
    </row>
    <row r="27">
      <c r="E27" s="6">
        <f>IF($A27="","",COUNTIF(Wochenplan!$D$7:$D$46,$A27)+COUNTIF(Wochenplan!$F$7:$F$46,$A27)+COUNTIF(Wochenplan!$H$7:$H$46,$A27)+COUNTIF(Wochenplan!$J$7:$J$46,$A27))</f>
      </c>
      <c r="F27" s="6">
        <f>IF($A27="","",$B27*$E27)</f>
      </c>
      <c r="G27" s="5">
        <f>IF(OR($A27="",$D27="",$D27=0),"",$E27/$D27)</f>
      </c>
    </row>
    <row r="28">
      <c r="E28" s="6">
        <f>IF($A28="","",COUNTIF(Wochenplan!$D$7:$D$46,$A28)+COUNTIF(Wochenplan!$F$7:$F$46,$A28)+COUNTIF(Wochenplan!$H$7:$H$46,$A28)+COUNTIF(Wochenplan!$J$7:$J$46,$A28))</f>
      </c>
      <c r="F28" s="6">
        <f>IF($A28="","",$B28*$E28)</f>
      </c>
      <c r="G28" s="5">
        <f>IF(OR($A28="",$D28="",$D28=0),"",$E28/$D28)</f>
      </c>
    </row>
    <row r="29">
      <c r="E29" s="6">
        <f>IF($A29="","",COUNTIF(Wochenplan!$D$7:$D$46,$A29)+COUNTIF(Wochenplan!$F$7:$F$46,$A29)+COUNTIF(Wochenplan!$H$7:$H$46,$A29)+COUNTIF(Wochenplan!$J$7:$J$46,$A29))</f>
      </c>
      <c r="F29" s="6">
        <f>IF($A29="","",$B29*$E29)</f>
      </c>
      <c r="G29" s="5">
        <f>IF(OR($A29="",$D29="",$D29=0),"",$E29/$D29)</f>
      </c>
    </row>
    <row r="30">
      <c r="E30" s="6">
        <f>IF($A30="","",COUNTIF(Wochenplan!$D$7:$D$46,$A30)+COUNTIF(Wochenplan!$F$7:$F$46,$A30)+COUNTIF(Wochenplan!$H$7:$H$46,$A30)+COUNTIF(Wochenplan!$J$7:$J$46,$A30))</f>
      </c>
      <c r="F30" s="6">
        <f>IF($A30="","",$B30*$E30)</f>
      </c>
      <c r="G30" s="5">
        <f>IF(OR($A30="",$D30="",$D30=0),"",$E30/$D30)</f>
      </c>
    </row>
    <row r="32" ht="48" customHeight="1">
      <c r="A32" s="4" t="inlineStr">
        <is>
          <t xml:space="preserve">Die Teilnehmerzahl steht hier nicht, damit sie schön aussieht: Sie ist die zweite Hälfte der Frage. Eine Bahnstunde mit vier Kindern kostet dasselbe wie eine mit zehn — wenn ihr auf Blatt „Auslastung“ seht, was Leerlauf kostet, lohnt daneben der Blick, welche Kurse ihre Bahn nur halb füllen.</t>
        </is>
      </c>
    </row>
  </sheetData>
  <mergeCells count="3">
    <mergeCell ref="A3:H3"/>
    <mergeCell ref="A4:H4"/>
    <mergeCell ref="A32:H32"/>
  </mergeCells>
</worksheet>
</file>

<file path=xl/worksheets/sheet3.xml><?xml version="1.0" encoding="utf-8"?>
<worksheet xmlns="http://schemas.openxmlformats.org/spreadsheetml/2006/main">
  <sheetViews>
    <sheetView workbookViewId="0"/>
  </sheetViews>
  <cols>
    <col min="1" max="1" width="34" customWidth="1"/>
    <col min="2" max="2" width="18" customWidth="1"/>
    <col min="3" max="3" width="18" customWidth="1"/>
    <col min="4" max="4" width="18" customWidth="1"/>
    <col min="5" max="5" width="14" customWidth="1"/>
    <col min="6" max="6" width="16" customWidth="1"/>
    <col min="7" max="7" width="16" customWidth="1"/>
  </cols>
  <sheetData>
    <row r="1">
      <c r="A1" s="1" t="inlineStr">
        <is>
          <t xml:space="preserve">Auslastung — was ihr bucht und was ihr nutzt</t>
        </is>
      </c>
    </row>
    <row r="2">
      <c r="A2" s="2" t="inlineStr">
        <is>
          <t xml:space="preserve">Blatt 3 von 3 · Leerlauf je Bahn, in Minuten, in Prozent und in Euro</t>
        </is>
      </c>
    </row>
    <row r="3" ht="48" customHeight="1">
      <c r="A3" s="4" t="inlineStr">
        <is>
          <t xml:space="preserve">Eine Bahnstunde kostet gleich viel, ob sie voll ist oder leer. „Gebucht“ ist die Zeit, die ihr dem Bad bezahlt; „genutzt“ ist die Zeit, in der auf Blatt „Wochenplan“ ein Kurs in dieser Bahn steht. Die Differenz ist der Leerlauf — und der ist das Einzige an dieser Rechnung, das man ändern kann.</t>
        </is>
      </c>
    </row>
    <row r="6">
      <c r="A6" s="3" t="inlineStr">
        <is>
          <t xml:space="preserve">Eure Angaben</t>
        </is>
      </c>
      <c r="B6" s="3" t="inlineStr">
        <is>
          <t xml:space="preserve">Wert</t>
        </is>
      </c>
      <c r="C6" s="3" t="inlineStr">
        <is>
          <t xml:space="preserve">Hinweis</t>
        </is>
      </c>
    </row>
    <row r="7" ht="76" customHeight="1">
      <c r="A7" t="inlineStr">
        <is>
          <t xml:space="preserve">Stundensatz Wasserzeit (netto, je Bahnstunde)</t>
        </is>
      </c>
      <c r="B7" s="7" t="inlineStr">
        <is>
          <t xml:space="preserve"/>
        </is>
      </c>
      <c r="C7" s="4" t="inlineStr">
        <is>
          <t xml:space="preserve">Bleibt leer, bis ihr euren eigenen Satz eintragt — wir raten diesen Betrag nicht. Was eine Bahnstunde kostet, unterscheidet sich zwischen kommunalem Bad, Hotel und Therapiebecken um ein Vielfaches. Ohne Eintrag bleiben die Euro-Spalten leer, die Prozentspalte rechnet trotzdem.</t>
        </is>
      </c>
    </row>
    <row r="8">
      <c r="A8" t="inlineStr">
        <is>
          <t xml:space="preserve">Kurswochen je Jahr</t>
        </is>
      </c>
      <c r="B8" s="6">
        <v>40</v>
      </c>
      <c r="C8" s="4" t="inlineStr">
        <is>
          <t xml:space="preserve">Wochen, in denen der Plan so läuft. Beispielwert — tragt eure Zahl ein.</t>
        </is>
      </c>
    </row>
    <row r="10">
      <c r="A10" s="5" t="inlineStr">
        <is>
          <t xml:space="preserve">Je Bahn</t>
        </is>
      </c>
    </row>
    <row r="11">
      <c r="A11" s="3" t="inlineStr">
        <is>
          <t xml:space="preserve">Bahn</t>
        </is>
      </c>
      <c r="B11" s="3" t="inlineStr">
        <is>
          <t xml:space="preserve">gebucht (Min./Woche)</t>
        </is>
      </c>
      <c r="C11" s="3" t="inlineStr">
        <is>
          <t xml:space="preserve">genutzt (Min./Woche)</t>
        </is>
      </c>
      <c r="D11" s="3" t="inlineStr">
        <is>
          <t xml:space="preserve">Leerlauf (Min./Woche)</t>
        </is>
      </c>
      <c r="E11" s="3" t="inlineStr">
        <is>
          <t xml:space="preserve">Auslastung in %</t>
        </is>
      </c>
      <c r="F11" s="3" t="inlineStr">
        <is>
          <t xml:space="preserve">Leerlauf je Woche</t>
        </is>
      </c>
      <c r="G11" s="3" t="inlineStr">
        <is>
          <t xml:space="preserve">Leerlauf je Jahr</t>
        </is>
      </c>
    </row>
    <row r="12">
      <c r="A12" t="inlineStr">
        <is>
          <t xml:space="preserve">Bahn 1</t>
        </is>
      </c>
      <c r="B12" s="6">
        <v>300</v>
      </c>
      <c r="C12" s="6">
        <f>SUMIF(Wochenplan!$D$7:$D$46,"&lt;&gt;",Wochenplan!$C$7:$C$46)</f>
      </c>
      <c r="D12" s="6">
        <f>IF($B12="","",$B12-$C12)</f>
      </c>
      <c r="E12" s="5">
        <f>IF(OR($B12="",$B12=0),"",ROUND($C12/$B12*100,1))</f>
      </c>
      <c r="F12" s="7">
        <f>IF(OR($B$7="",$B12=""),"",$D12/60*$B$7)</f>
      </c>
      <c r="G12" s="7">
        <f>IF($F12="","",$F12*$B$8)</f>
      </c>
    </row>
    <row r="13">
      <c r="A13" t="inlineStr">
        <is>
          <t xml:space="preserve">Bahn 2</t>
        </is>
      </c>
      <c r="B13" s="6">
        <v>300</v>
      </c>
      <c r="C13" s="6">
        <f>SUMIF(Wochenplan!$F$7:$F$46,"&lt;&gt;",Wochenplan!$C$7:$C$46)</f>
      </c>
      <c r="D13" s="6">
        <f>IF($B13="","",$B13-$C13)</f>
      </c>
      <c r="E13" s="5">
        <f>IF(OR($B13="",$B13=0),"",ROUND($C13/$B13*100,1))</f>
      </c>
      <c r="F13" s="7">
        <f>IF(OR($B$7="",$B13=""),"",$D13/60*$B$7)</f>
      </c>
      <c r="G13" s="7">
        <f>IF($F13="","",$F13*$B$8)</f>
      </c>
    </row>
    <row r="14">
      <c r="A14" t="inlineStr">
        <is>
          <t xml:space="preserve">Bahn 3</t>
        </is>
      </c>
      <c r="B14" s="6">
        <v>300</v>
      </c>
      <c r="C14" s="6">
        <f>SUMIF(Wochenplan!$H$7:$H$46,"&lt;&gt;",Wochenplan!$C$7:$C$46)</f>
      </c>
      <c r="D14" s="6">
        <f>IF($B14="","",$B14-$C14)</f>
      </c>
      <c r="E14" s="5">
        <f>IF(OR($B14="",$B14=0),"",ROUND($C14/$B14*100,1))</f>
      </c>
      <c r="F14" s="7">
        <f>IF(OR($B$7="",$B14=""),"",$D14/60*$B$7)</f>
      </c>
      <c r="G14" s="7">
        <f>IF($F14="","",$F14*$B$8)</f>
      </c>
    </row>
    <row r="15">
      <c r="A15" t="inlineStr">
        <is>
          <t xml:space="preserve">Bahn 4</t>
        </is>
      </c>
      <c r="B15" s="6">
        <v>0</v>
      </c>
      <c r="C15" s="6">
        <f>SUMIF(Wochenplan!$J$7:$J$46,"&lt;&gt;",Wochenplan!$C$7:$C$46)</f>
      </c>
      <c r="D15" s="6">
        <f>IF($B15="","",$B15-$C15)</f>
      </c>
      <c r="E15" s="5">
        <f>IF(OR($B15="",$B15=0),"",ROUND($C15/$B15*100,1))</f>
      </c>
      <c r="F15" s="7">
        <f>IF(OR($B$7="",$B15=""),"",$D15/60*$B$7)</f>
      </c>
      <c r="G15" s="7">
        <f>IF($F15="","",$F15*$B$8)</f>
      </c>
    </row>
    <row r="16">
      <c r="A16" s="5" t="inlineStr">
        <is>
          <t xml:space="preserve">Alle Bahnen</t>
        </is>
      </c>
      <c r="B16" s="6">
        <f>SUM($B$12:$B$15)</f>
      </c>
      <c r="C16" s="6">
        <f>SUM($C$12:$C$15)</f>
      </c>
      <c r="D16" s="6">
        <f>SUM($D$12:$D$15)</f>
      </c>
      <c r="E16" s="5">
        <f>IF($B16=0,"",ROUND($C16/$B16*100,1))</f>
      </c>
      <c r="F16" s="7">
        <f>IF($B$7="","",$D16/60*$B$7)</f>
      </c>
      <c r="G16" s="7">
        <f>IF($F16="","",$F16*$B$8)</f>
      </c>
    </row>
    <row r="18">
      <c r="A18" s="5" t="inlineStr">
        <is>
          <t xml:space="preserve">Was ihr aus diesen Zeilen ablesen könnt</t>
        </is>
      </c>
    </row>
    <row r="19" ht="60" customHeight="1">
      <c r="A19" s="4" t="inlineStr">
        <is>
          <t xml:space="preserve">Eine Bahn mit hohem Leerlauf hat drei mögliche Ursachen, und sie führen zu drei verschiedenen Entscheidungen: Ihr habt zu viel gebucht (dann verhandelt ihr den Vertrag), die Zeiten liegen falsch (dann verlegt ihr Kurse), oder es fehlen die Kurse (dann ist es ein Nachfrage- und kein Wasserproblem). Die Tabelle sagt euch, welche Bahn ihr euch ansehen müsst — welcher der drei Fälle es ist, wisst nur ihr.</t>
        </is>
      </c>
    </row>
    <row r="21" ht="45" customHeight="1">
      <c r="A21" s="4" t="inlineStr">
        <is>
          <t xml:space="preserve">Der Jahreswert ist eine Hochrechnung aus euren eigenen Angaben, keine Prognose: Wochenwert mal Kurswochen. Er steht hier, weil ein Leerlauf von zwei Bahnstunden je Woche in der Wochenzeile harmlos aussieht und über ein Jahr gerechnet die Antwort auf die Frage ist, ob sich ein zusätzlicher Kurs lohnt.</t>
        </is>
      </c>
    </row>
    <row r="23">
      <c r="A23" s="5" t="inlineStr">
        <is>
          <t xml:space="preserve">Was dieses Blatt nicht weiß</t>
        </is>
      </c>
    </row>
    <row r="24" ht="30" customHeight="1">
      <c r="A24" s="4" t="inlineStr">
        <is>
          <t xml:space="preserve">Es zählt Bahnminuten, keine Kinder. Ein Kurs mit vier Teilnehmenden gilt hier als volle Nutzung — ob die Bahn sich trägt, steht auf Blatt „Kurse“ in Spalte C und in eurer Kalkulation.</t>
        </is>
      </c>
    </row>
    <row r="26" ht="45" customHeight="1">
      <c r="A26" s="4" t="inlineStr">
        <is>
          <t xml:space="preserve">Umkleide-, Wechsel- und Duschzeiten sind nicht abgezogen. Wer zwischen zwei Kursen zehn Minuten braucht, hat weniger nutzbare Zeit, als hier steht. Wenn euch das wichtig ist, legt die Wechselzeit als eigenes Zeitfenster ohne Kurs an — dann taucht sie ehrlich als Leerlauf auf.</t>
        </is>
      </c>
    </row>
    <row r="28" ht="30" customHeight="1">
      <c r="A28" s="4" t="inlineStr">
        <is>
          <t xml:space="preserve">Freies Schwimmen, Vereinsnutzung und Zeiten, die ihr weitergebt, zählen hier nicht als Nutzung. Wenn ihr Bahnzeit untervermietet, gehört der Erlös in eure Kalkulation und nicht in diese Tabelle.</t>
        </is>
      </c>
    </row>
    <row r="30" ht="30" customHeight="1">
      <c r="A30" s="4" t="inlineStr">
        <is>
          <t xml:space="preserve">Und die Wasserzeit ist nicht die einzige Grenze: Wenn eine Kursleitung fehlt, nützt die freie Bahn nichts. Wer wann kann, steht in Spalte E des Wochenplans — die Tabelle rechnet damit nicht, aber sie zeigt es beim Umplanen.</t>
        </is>
      </c>
    </row>
    <row r="32">
      <c r="A32" s="5" t="inlineStr">
        <is>
          <t xml:space="preserve">Wenn ihr das nicht in einer Tabelle führen wollt</t>
        </is>
      </c>
    </row>
    <row r="33" ht="30" customHeight="1">
      <c r="A33" s="4" t="inlineStr">
        <is>
          <t xml:space="preserve">In ClubVivo hat jede Sportstätte ihre eigene Belegung, und die Auslastung je Gruppe steht in den Statistiken. Basispaket 19,99 € netto im Monat. Demo ohne Registrierung: clubvivo.de/demo</t>
        </is>
      </c>
    </row>
    <row r="35" ht="15" customHeight="1">
      <c r="A35" s="4" t="inlineStr">
        <is>
          <t xml:space="preserve">ClubVivo · clubvivo.de/vorlagen · clubvivo.de/sportstaetten</t>
        </is>
      </c>
    </row>
  </sheetData>
  <mergeCells count="9">
    <mergeCell ref="A3:G3"/>
    <mergeCell ref="A19:G19"/>
    <mergeCell ref="A21:G21"/>
    <mergeCell ref="A24:G24"/>
    <mergeCell ref="A26:G26"/>
    <mergeCell ref="A28:G28"/>
    <mergeCell ref="A30:G30"/>
    <mergeCell ref="A33:G33"/>
    <mergeCell ref="A35:G35"/>
  </mergeCells>
</worksheet>
</file>